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Бел 26,2" sheetId="1" r:id="rId1"/>
  </sheets>
  <calcPr calcId="145621"/>
</workbook>
</file>

<file path=xl/calcChain.xml><?xml version="1.0" encoding="utf-8"?>
<calcChain xmlns="http://schemas.openxmlformats.org/spreadsheetml/2006/main">
  <c r="G144" i="1" l="1"/>
  <c r="G143" i="1"/>
  <c r="G142" i="1"/>
  <c r="G141" i="1"/>
  <c r="G140" i="1"/>
  <c r="G139" i="1"/>
  <c r="G137" i="1"/>
  <c r="G136" i="1"/>
  <c r="G134" i="1"/>
  <c r="G133" i="1"/>
  <c r="G145" i="1" s="1"/>
  <c r="G132" i="1"/>
  <c r="G128" i="1"/>
  <c r="G113" i="1"/>
  <c r="G112" i="1"/>
  <c r="G111" i="1"/>
  <c r="G110" i="1"/>
  <c r="G114" i="1" s="1"/>
  <c r="G105" i="1"/>
  <c r="G95" i="1"/>
  <c r="G84" i="1"/>
  <c r="I60" i="1"/>
  <c r="G10" i="1"/>
</calcChain>
</file>

<file path=xl/sharedStrings.xml><?xml version="1.0" encoding="utf-8"?>
<sst xmlns="http://schemas.openxmlformats.org/spreadsheetml/2006/main" count="233" uniqueCount="120">
  <si>
    <t>Отчет о выполненных работах и списании материалов в жилом доме по адресу Беляева 26/2</t>
  </si>
  <si>
    <t>Февраль 2018г.</t>
  </si>
  <si>
    <t>Вид работ, объем</t>
  </si>
  <si>
    <t>Наименование материала</t>
  </si>
  <si>
    <t>Ед. изм.</t>
  </si>
  <si>
    <t>Цена</t>
  </si>
  <si>
    <t>Кол-во</t>
  </si>
  <si>
    <t>Сумма</t>
  </si>
  <si>
    <t>Смена авт выкл. В эл.щитовой 4 шт.</t>
  </si>
  <si>
    <t>авт выкл 1 п 25А</t>
  </si>
  <si>
    <t>шт</t>
  </si>
  <si>
    <t>Установка розеток в ТП 2 шт</t>
  </si>
  <si>
    <t>розетка о/у РА16</t>
  </si>
  <si>
    <t>посыпка тротуаров от наледи солью</t>
  </si>
  <si>
    <t>соль техн.</t>
  </si>
  <si>
    <t>кг</t>
  </si>
  <si>
    <t>ИТОГО:</t>
  </si>
  <si>
    <t>март 2018г.</t>
  </si>
  <si>
    <t xml:space="preserve">Наименование материала </t>
  </si>
  <si>
    <t>Ед.изм</t>
  </si>
  <si>
    <t>Смена замка на ляду выхода на крышу - 1 шт.</t>
  </si>
  <si>
    <t>Замок навесной 305F</t>
  </si>
  <si>
    <t>Шт</t>
  </si>
  <si>
    <t>Смена ламп: 
МОП- 10шт.(л/кл.- 1эт.-2шт., 5эт.-2шт., 9эт.-3шт., 4эт.-1шт.,7эт.-2шт.) 
ТП- 4 шт.</t>
  </si>
  <si>
    <t>Лампа 60 Вт</t>
  </si>
  <si>
    <t>ШТ</t>
  </si>
  <si>
    <t>Ремонт эл.проводки 
в ТП сжим- 6шт.</t>
  </si>
  <si>
    <t>Сжим У733М</t>
  </si>
  <si>
    <t xml:space="preserve">               О выполненных работах и списании материалов в жилом доме по адресу Беляева 26/2</t>
  </si>
  <si>
    <t>Апрель 2018 г.</t>
  </si>
  <si>
    <t>Обоснование № 191 от 2000г</t>
  </si>
  <si>
    <t>Норма</t>
  </si>
  <si>
    <t>№ счета</t>
  </si>
  <si>
    <t xml:space="preserve">Стоимость работ </t>
  </si>
  <si>
    <t xml:space="preserve">Побелка деревьев </t>
  </si>
  <si>
    <t xml:space="preserve">Известь паста </t>
  </si>
  <si>
    <t>Кг</t>
  </si>
  <si>
    <t>ИТОГО</t>
  </si>
  <si>
    <t>Инженер участка _______________В.А. Комаренко                                             Инициативная группа_____________________</t>
  </si>
  <si>
    <t>Мастер участка    ________________ К.И.Никитина</t>
  </si>
  <si>
    <t>Акт № 17</t>
  </si>
  <si>
    <t>О выполненных работах и списании материалов в жилом доме по адресу: Беляева 26/2</t>
  </si>
  <si>
    <t>май 2018 г</t>
  </si>
  <si>
    <t>Обоснование пол№139</t>
  </si>
  <si>
    <t>Чел/час</t>
  </si>
  <si>
    <t>Замена сбросных кранов в РУ</t>
  </si>
  <si>
    <t>Кран шар 1/2*</t>
  </si>
  <si>
    <t>Кран шар ДУ 20 г/г</t>
  </si>
  <si>
    <t>Замена сгонов в РУ</t>
  </si>
  <si>
    <t>сгон черн ДУ 20 L 270</t>
  </si>
  <si>
    <t>контрагайка чуг д20</t>
  </si>
  <si>
    <t>муфта ст д 20</t>
  </si>
  <si>
    <t>замена стояка канализации в кв 58</t>
  </si>
  <si>
    <t>переход резин 110*124</t>
  </si>
  <si>
    <t>Инженер участка: ___________В.А. Комаренко                                                  Инициативная группа:_________________________</t>
  </si>
  <si>
    <t>Мастер участка: ____________М.Н. Харсеева</t>
  </si>
  <si>
    <t>Акт № 15</t>
  </si>
  <si>
    <t>июнь 2018 г</t>
  </si>
  <si>
    <t>Замена плавких вставок в электрощитовой 3 шт</t>
  </si>
  <si>
    <t>вставка плавкая ПН2-100</t>
  </si>
  <si>
    <t>держатель плвв вставки ПН2-100</t>
  </si>
  <si>
    <t>Обработка подвала после забоя канализации (40 м2)</t>
  </si>
  <si>
    <t xml:space="preserve">известь хлорная </t>
  </si>
  <si>
    <t>Установка розетки в РУ (под кв. 1,2) 1 шт</t>
  </si>
  <si>
    <t>розетка 1м о/у РА 16</t>
  </si>
  <si>
    <t xml:space="preserve">Смена ламп на л/кл (3,4,5,9 эт) 4 шт </t>
  </si>
  <si>
    <t>лампа эл. 60Вт</t>
  </si>
  <si>
    <t>Смена патрона на л/кл (3,9 эт) 2шт</t>
  </si>
  <si>
    <t>патрон керам Е27</t>
  </si>
  <si>
    <t>июль 2018 г</t>
  </si>
  <si>
    <t>Смена патронов на л/кл 1 эт-1 шт, 2 эт общ коридор кв 20-30 1 шт, 4 эт-1 шт, 6 эт-1 шт, 7 эт.-общ коридор кв. 126-133 1 шт, 9 эт-общий коридор кв 164-171-2 шт. всего 7 шт</t>
  </si>
  <si>
    <t>Изолента ПВХ 4*6</t>
  </si>
  <si>
    <t>Опломбирование задвижек в РУ 2 шт, конус 1 шт (под кв. 1-2)</t>
  </si>
  <si>
    <t>Проволока пломбир.</t>
  </si>
  <si>
    <t>м</t>
  </si>
  <si>
    <t>сентябрь</t>
  </si>
  <si>
    <t xml:space="preserve">Смена орехов 4 этаж общ коридор 58-68 2 шт, 7 эт об корид кв 126-133 2 шт, 5 этаж об коридор кв 77-86 2 шт, всего 6 штук </t>
  </si>
  <si>
    <t>сжим У733М</t>
  </si>
  <si>
    <t>Ихолента ПВХ</t>
  </si>
  <si>
    <t>смена ламп на л/кл с 1 по 9 этаж 9 шт, общие коридоры: 2 эт-3 шт, 3 эт-1 шт, 4 эт-2 шт,5 эт-3 шт, 6 эт-1 шт, 7 эт-4 шт, 8 эт-3 шт, 9 эт-2 шт. Всего 30 шт</t>
  </si>
  <si>
    <t>лампа эл 60 Вт</t>
  </si>
  <si>
    <t xml:space="preserve">Смена замка на кровлю </t>
  </si>
  <si>
    <t xml:space="preserve">замок навесной </t>
  </si>
  <si>
    <t>Ремонт балконной плиты в кв 170</t>
  </si>
  <si>
    <t xml:space="preserve">песок </t>
  </si>
  <si>
    <t>цемент м 500</t>
  </si>
  <si>
    <t>смена ламп с 1 по 9 эт л/кл-18 шт, 2 эт общ. кор кв. 20-30- 2 шт, 3 эт. Общ кор. Кв 39-49-3 шт, кв. 50-57-2 шт, 4 эт общ корид. Кв 58-68 3 шт, 5 эт. Кв 88-95 2 шт. ВСЕГО 30 шт</t>
  </si>
  <si>
    <t xml:space="preserve">Смена петель выход на кровлю </t>
  </si>
  <si>
    <t>петли для мет дверей</t>
  </si>
  <si>
    <t>изолирование проводов на л/кл</t>
  </si>
  <si>
    <t>изолента ПВХ</t>
  </si>
  <si>
    <t>Замена патрона на л/кл 5 шт</t>
  </si>
  <si>
    <t>Патрон керам Е 27</t>
  </si>
  <si>
    <t>Замена уч-ка тр-да ХВ по ТП</t>
  </si>
  <si>
    <t>Труба 50*3</t>
  </si>
  <si>
    <t>Отвод КЗ ДУ 57*3,5</t>
  </si>
  <si>
    <t xml:space="preserve">Карбид </t>
  </si>
  <si>
    <t xml:space="preserve">Кислород газообразн </t>
  </si>
  <si>
    <t>м3</t>
  </si>
  <si>
    <t>труба 89*3</t>
  </si>
  <si>
    <t xml:space="preserve">Смена замка выход на кровлю </t>
  </si>
  <si>
    <t>Замок навесной 303 F</t>
  </si>
  <si>
    <t>Замена аварийного стояка хв в кв 143</t>
  </si>
  <si>
    <t>эл соединение вн 1 1/4</t>
  </si>
  <si>
    <t>муфта н/р 32*1</t>
  </si>
  <si>
    <t>Труба PN25 д32 полипроп</t>
  </si>
  <si>
    <t>Тройник перех 32*20</t>
  </si>
  <si>
    <t>тройник редуцир 32*20*32</t>
  </si>
  <si>
    <t>смена патронов на л/кл с 1 по 9 эт-10 шт, общие коридоры 5 шт, всего 15</t>
  </si>
  <si>
    <t>замена уч-ка тр-да ЦО в ТП и заваривание свищей на лежаке ХВ</t>
  </si>
  <si>
    <t>труба 40*3,0</t>
  </si>
  <si>
    <t xml:space="preserve">карбид </t>
  </si>
  <si>
    <t xml:space="preserve">кислород газообразн </t>
  </si>
  <si>
    <t>опломбирование счетчиков гв кв 140,105,97,66-4 шт</t>
  </si>
  <si>
    <t>пломба антимагнитная роторная АП2</t>
  </si>
  <si>
    <t>проволока пломбировочн 0,8м</t>
  </si>
  <si>
    <t>посыпка тротуаров от наледи</t>
  </si>
  <si>
    <t>песок</t>
  </si>
  <si>
    <t>т</t>
  </si>
  <si>
    <t xml:space="preserve">Соль техничт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</si>
</sst>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0" fontId="2" fillId="0" borderId="0" xfId="1" applyFont="1"/>
    <xf numFmtId="2" fontId="1" fillId="0" borderId="1" xfId="1" applyNumberFormat="1" applyBorder="1"/>
    <xf numFmtId="0" fontId="1" fillId="0" borderId="1" xfId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1" xfId="1" applyFont="1" applyBorder="1"/>
    <xf numFmtId="2" fontId="2" fillId="0" borderId="1" xfId="1" applyNumberFormat="1" applyFont="1" applyBorder="1"/>
    <xf numFmtId="0" fontId="1" fillId="0" borderId="1" xfId="1" applyBorder="1"/>
    <xf numFmtId="2" fontId="2" fillId="0" borderId="3" xfId="1" applyNumberFormat="1" applyFont="1" applyBorder="1"/>
    <xf numFmtId="0" fontId="2" fillId="0" borderId="3" xfId="1" applyFont="1" applyBorder="1" applyAlignment="1">
      <alignment wrapText="1"/>
    </xf>
    <xf numFmtId="0" fontId="3" fillId="0" borderId="1" xfId="1" applyFont="1" applyBorder="1"/>
    <xf numFmtId="2" fontId="3" fillId="0" borderId="1" xfId="1" applyNumberFormat="1" applyFont="1" applyBorder="1"/>
    <xf numFmtId="0" fontId="5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 applyAlignment="1">
      <alignment wrapText="1"/>
    </xf>
    <xf numFmtId="0" fontId="5" fillId="0" borderId="1" xfId="0" applyFont="1" applyBorder="1"/>
    <xf numFmtId="2" fontId="0" fillId="0" borderId="1" xfId="0" applyNumberFormat="1" applyBorder="1"/>
    <xf numFmtId="0" fontId="5" fillId="0" borderId="2" xfId="0" applyFont="1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2" fontId="0" fillId="0" borderId="2" xfId="0" applyNumberForma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0" fontId="0" fillId="0" borderId="0" xfId="0" applyAlignment="1"/>
    <xf numFmtId="0" fontId="0" fillId="0" borderId="1" xfId="0" applyBorder="1" applyAlignment="1"/>
    <xf numFmtId="164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/>
    <xf numFmtId="2" fontId="3" fillId="0" borderId="1" xfId="0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5"/>
  <sheetViews>
    <sheetView tabSelected="1" topLeftCell="A115" workbookViewId="0">
      <selection activeCell="B130" sqref="B130:G145"/>
    </sheetView>
  </sheetViews>
  <sheetFormatPr defaultRowHeight="12.75" x14ac:dyDescent="0.2"/>
  <cols>
    <col min="2" max="2" width="18.140625" customWidth="1"/>
    <col min="3" max="3" width="15" customWidth="1"/>
  </cols>
  <sheetData>
    <row r="2" spans="2:7" x14ac:dyDescent="0.2">
      <c r="B2" t="s">
        <v>0</v>
      </c>
    </row>
    <row r="4" spans="2:7" x14ac:dyDescent="0.2">
      <c r="G4" t="s">
        <v>1</v>
      </c>
    </row>
    <row r="6" spans="2:7" ht="33" customHeight="1" x14ac:dyDescent="0.2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2:7" ht="30" customHeight="1" x14ac:dyDescent="0.2">
      <c r="B7" s="1" t="s">
        <v>8</v>
      </c>
      <c r="C7" s="1" t="s">
        <v>9</v>
      </c>
      <c r="D7" s="1" t="s">
        <v>10</v>
      </c>
      <c r="E7" s="1">
        <v>79.94</v>
      </c>
      <c r="F7" s="1">
        <v>4</v>
      </c>
      <c r="G7" s="1">
        <v>319.76</v>
      </c>
    </row>
    <row r="8" spans="2:7" ht="33" customHeight="1" x14ac:dyDescent="0.2">
      <c r="B8" s="1" t="s">
        <v>11</v>
      </c>
      <c r="C8" s="1" t="s">
        <v>12</v>
      </c>
      <c r="D8" s="1" t="s">
        <v>10</v>
      </c>
      <c r="E8" s="1">
        <v>46.11</v>
      </c>
      <c r="F8" s="1">
        <v>2</v>
      </c>
      <c r="G8" s="1">
        <v>92.22</v>
      </c>
    </row>
    <row r="9" spans="2:7" ht="27.75" customHeight="1" x14ac:dyDescent="0.2">
      <c r="B9" s="1" t="s">
        <v>13</v>
      </c>
      <c r="C9" s="1" t="s">
        <v>14</v>
      </c>
      <c r="D9" s="1" t="s">
        <v>15</v>
      </c>
      <c r="E9" s="1">
        <v>6.35</v>
      </c>
      <c r="F9" s="2">
        <v>40</v>
      </c>
      <c r="G9" s="2">
        <v>254</v>
      </c>
    </row>
    <row r="10" spans="2:7" x14ac:dyDescent="0.2">
      <c r="B10" s="1"/>
      <c r="C10" s="1"/>
      <c r="D10" s="1"/>
      <c r="E10" s="1"/>
      <c r="F10" s="3" t="s">
        <v>16</v>
      </c>
      <c r="G10" s="3">
        <f>G7+G8+G9</f>
        <v>665.98</v>
      </c>
    </row>
    <row r="18" spans="2:11" x14ac:dyDescent="0.2">
      <c r="B18" t="s">
        <v>0</v>
      </c>
    </row>
    <row r="20" spans="2:11" x14ac:dyDescent="0.2">
      <c r="G20" t="s">
        <v>17</v>
      </c>
    </row>
    <row r="22" spans="2:11" ht="31.5" x14ac:dyDescent="0.2">
      <c r="B22" s="4" t="s">
        <v>2</v>
      </c>
      <c r="C22" s="4" t="s">
        <v>18</v>
      </c>
      <c r="D22" s="4" t="s">
        <v>19</v>
      </c>
      <c r="E22" s="4" t="s">
        <v>5</v>
      </c>
      <c r="F22" s="4" t="s">
        <v>6</v>
      </c>
      <c r="G22" s="4" t="s">
        <v>7</v>
      </c>
    </row>
    <row r="23" spans="2:11" ht="38.25" x14ac:dyDescent="0.2">
      <c r="B23" s="5" t="s">
        <v>20</v>
      </c>
      <c r="C23" s="5" t="s">
        <v>21</v>
      </c>
      <c r="D23" s="6" t="s">
        <v>22</v>
      </c>
      <c r="E23" s="7">
        <v>255</v>
      </c>
      <c r="F23" s="8">
        <v>1</v>
      </c>
      <c r="G23" s="9">
        <v>255</v>
      </c>
    </row>
    <row r="24" spans="2:11" ht="76.5" x14ac:dyDescent="0.2">
      <c r="B24" s="5" t="s">
        <v>23</v>
      </c>
      <c r="C24" s="5" t="s">
        <v>24</v>
      </c>
      <c r="D24" s="5" t="s">
        <v>25</v>
      </c>
      <c r="E24" s="9">
        <v>10.8</v>
      </c>
      <c r="F24" s="8">
        <v>14</v>
      </c>
      <c r="G24" s="9">
        <v>151.19999999999999</v>
      </c>
    </row>
    <row r="25" spans="2:11" ht="38.25" x14ac:dyDescent="0.2">
      <c r="B25" s="10" t="s">
        <v>26</v>
      </c>
      <c r="C25" s="10" t="s">
        <v>27</v>
      </c>
      <c r="D25" s="11" t="s">
        <v>22</v>
      </c>
      <c r="E25" s="12">
        <v>16.43</v>
      </c>
      <c r="F25" s="13">
        <v>6</v>
      </c>
      <c r="G25" s="14">
        <v>98.58</v>
      </c>
    </row>
    <row r="26" spans="2:11" x14ac:dyDescent="0.2">
      <c r="B26" s="13"/>
      <c r="C26" s="15"/>
      <c r="D26" s="5"/>
      <c r="E26" s="13"/>
      <c r="F26" s="16" t="s">
        <v>16</v>
      </c>
      <c r="G26" s="17">
        <v>504.78</v>
      </c>
    </row>
    <row r="29" spans="2:11" ht="15.75" x14ac:dyDescent="0.25">
      <c r="B29" s="18"/>
      <c r="C29" s="18" t="s">
        <v>28</v>
      </c>
      <c r="E29" s="19"/>
      <c r="F29" s="18"/>
      <c r="G29" s="18"/>
      <c r="H29" s="18"/>
      <c r="I29" s="18"/>
      <c r="J29" s="18"/>
      <c r="K29" s="18"/>
    </row>
    <row r="30" spans="2:11" ht="15.75" x14ac:dyDescent="0.25">
      <c r="B30" s="18"/>
      <c r="C30" s="18"/>
      <c r="D30" s="20"/>
      <c r="E30" s="18"/>
      <c r="F30" s="20" t="s">
        <v>29</v>
      </c>
      <c r="G30" s="20"/>
      <c r="H30" s="20"/>
      <c r="I30" s="20"/>
      <c r="J30" s="20"/>
      <c r="K30" s="18"/>
    </row>
    <row r="31" spans="2:11" ht="15.75" x14ac:dyDescent="0.25"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2:11" ht="63" x14ac:dyDescent="0.2">
      <c r="B32" s="21" t="s">
        <v>30</v>
      </c>
      <c r="C32" s="21" t="s">
        <v>31</v>
      </c>
      <c r="D32" s="21" t="s">
        <v>2</v>
      </c>
      <c r="E32" s="21" t="s">
        <v>32</v>
      </c>
      <c r="F32" s="21" t="s">
        <v>3</v>
      </c>
      <c r="G32" s="21" t="s">
        <v>4</v>
      </c>
      <c r="H32" s="21" t="s">
        <v>5</v>
      </c>
      <c r="I32" s="21" t="s">
        <v>6</v>
      </c>
      <c r="J32" s="21" t="s">
        <v>7</v>
      </c>
      <c r="K32" s="21" t="s">
        <v>33</v>
      </c>
    </row>
    <row r="33" spans="2:11" ht="25.5" x14ac:dyDescent="0.2">
      <c r="B33" s="22"/>
      <c r="C33" s="22"/>
      <c r="D33" s="2" t="s">
        <v>34</v>
      </c>
      <c r="E33" s="1"/>
      <c r="F33" s="2" t="s">
        <v>35</v>
      </c>
      <c r="G33" s="23" t="s">
        <v>36</v>
      </c>
      <c r="H33" s="1">
        <v>10</v>
      </c>
      <c r="I33" s="1">
        <v>20</v>
      </c>
      <c r="J33" s="24">
        <v>200</v>
      </c>
      <c r="K33" s="22"/>
    </row>
    <row r="34" spans="2:11" ht="15" x14ac:dyDescent="0.2">
      <c r="B34" s="25"/>
      <c r="C34" s="22"/>
      <c r="D34" s="1"/>
      <c r="E34" s="1"/>
      <c r="F34" s="1"/>
      <c r="G34" s="1"/>
      <c r="H34" s="1"/>
      <c r="I34" s="1"/>
      <c r="J34" s="24"/>
      <c r="K34" s="22"/>
    </row>
    <row r="35" spans="2:11" ht="15" x14ac:dyDescent="0.2">
      <c r="B35" s="25"/>
      <c r="C35" s="22"/>
      <c r="D35" s="23"/>
      <c r="E35" s="22"/>
      <c r="F35" s="2"/>
      <c r="G35" s="22"/>
      <c r="H35" s="22"/>
      <c r="I35" s="22"/>
      <c r="J35" s="26"/>
      <c r="K35" s="22"/>
    </row>
    <row r="36" spans="2:11" ht="15" x14ac:dyDescent="0.2">
      <c r="B36" s="27"/>
      <c r="C36" s="22"/>
      <c r="D36" s="28"/>
      <c r="E36" s="22"/>
      <c r="F36" s="1"/>
      <c r="G36" s="22"/>
      <c r="H36" s="22"/>
      <c r="I36" s="22"/>
      <c r="J36" s="26"/>
      <c r="K36" s="22"/>
    </row>
    <row r="37" spans="2:11" x14ac:dyDescent="0.2">
      <c r="B37" s="29"/>
      <c r="C37" s="30"/>
      <c r="E37" s="30"/>
      <c r="F37" s="30"/>
      <c r="G37" s="30"/>
      <c r="H37" s="30"/>
      <c r="I37" s="30"/>
      <c r="J37" s="31"/>
      <c r="K37" s="30"/>
    </row>
    <row r="38" spans="2:11" ht="15" x14ac:dyDescent="0.2">
      <c r="B38" s="25"/>
      <c r="C38" s="22"/>
      <c r="D38" s="22"/>
      <c r="E38" s="22"/>
      <c r="F38" s="1"/>
      <c r="G38" s="22"/>
      <c r="H38" s="22"/>
      <c r="I38" s="22"/>
      <c r="J38" s="26"/>
      <c r="K38" s="22"/>
    </row>
    <row r="39" spans="2:11" ht="15.75" x14ac:dyDescent="0.25">
      <c r="B39" s="22"/>
      <c r="C39" s="22"/>
      <c r="D39" s="22"/>
      <c r="E39" s="22"/>
      <c r="F39" s="22"/>
      <c r="G39" s="22"/>
      <c r="H39" s="22"/>
      <c r="I39" s="32" t="s">
        <v>37</v>
      </c>
      <c r="J39" s="33">
        <v>200</v>
      </c>
      <c r="K39" s="34"/>
    </row>
    <row r="41" spans="2:11" ht="15.75" x14ac:dyDescent="0.25">
      <c r="B41" s="20" t="s">
        <v>38</v>
      </c>
      <c r="C41" s="18"/>
      <c r="D41" s="18"/>
      <c r="E41" s="18"/>
      <c r="F41" s="18"/>
      <c r="G41" s="18"/>
      <c r="H41" s="18"/>
      <c r="I41" s="18"/>
      <c r="J41" s="18"/>
      <c r="K41" s="18"/>
    </row>
    <row r="42" spans="2:11" ht="15.75" x14ac:dyDescent="0.25">
      <c r="B42" s="20" t="s">
        <v>39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2:11" ht="15.75" x14ac:dyDescent="0.25">
      <c r="B43" s="20"/>
      <c r="C43" s="18"/>
      <c r="D43" s="18"/>
      <c r="E43" s="18"/>
      <c r="F43" s="18"/>
      <c r="G43" s="18"/>
      <c r="H43" s="18"/>
      <c r="I43" s="18"/>
      <c r="J43" s="18"/>
      <c r="K43" s="18"/>
    </row>
    <row r="46" spans="2:11" x14ac:dyDescent="0.2">
      <c r="E46" t="s">
        <v>40</v>
      </c>
    </row>
    <row r="49" spans="2:11" x14ac:dyDescent="0.2">
      <c r="B49" t="s">
        <v>41</v>
      </c>
    </row>
    <row r="51" spans="2:11" x14ac:dyDescent="0.2">
      <c r="H51" t="s">
        <v>42</v>
      </c>
    </row>
    <row r="53" spans="2:11" ht="51" x14ac:dyDescent="0.2">
      <c r="B53" s="1" t="s">
        <v>30</v>
      </c>
      <c r="C53" s="1" t="s">
        <v>31</v>
      </c>
      <c r="D53" s="1" t="s">
        <v>2</v>
      </c>
      <c r="E53" s="1" t="s">
        <v>3</v>
      </c>
      <c r="F53" s="1" t="s">
        <v>4</v>
      </c>
      <c r="G53" s="1" t="s">
        <v>5</v>
      </c>
      <c r="H53" s="1" t="s">
        <v>6</v>
      </c>
      <c r="I53" s="1" t="s">
        <v>7</v>
      </c>
      <c r="J53" s="1" t="s">
        <v>43</v>
      </c>
      <c r="K53" s="1" t="s">
        <v>44</v>
      </c>
    </row>
    <row r="54" spans="2:11" ht="51" x14ac:dyDescent="0.2">
      <c r="B54" s="1"/>
      <c r="C54" s="1"/>
      <c r="D54" s="1" t="s">
        <v>45</v>
      </c>
      <c r="E54" s="1" t="s">
        <v>46</v>
      </c>
      <c r="F54" s="1" t="s">
        <v>10</v>
      </c>
      <c r="G54" s="1">
        <v>164.96</v>
      </c>
      <c r="H54" s="1">
        <v>2</v>
      </c>
      <c r="I54" s="1">
        <v>329.92</v>
      </c>
      <c r="J54" s="1"/>
      <c r="K54" s="1"/>
    </row>
    <row r="55" spans="2:11" ht="38.25" x14ac:dyDescent="0.2">
      <c r="B55" s="1"/>
      <c r="C55" s="1"/>
      <c r="D55" s="1"/>
      <c r="E55" s="1" t="s">
        <v>47</v>
      </c>
      <c r="F55" s="1" t="s">
        <v>10</v>
      </c>
      <c r="G55" s="1">
        <v>144.25</v>
      </c>
      <c r="H55" s="1">
        <v>2</v>
      </c>
      <c r="I55" s="1">
        <v>288.5</v>
      </c>
      <c r="J55" s="1"/>
      <c r="K55" s="1"/>
    </row>
    <row r="56" spans="2:11" ht="38.25" x14ac:dyDescent="0.2">
      <c r="B56" s="1"/>
      <c r="C56" s="1"/>
      <c r="D56" s="1" t="s">
        <v>48</v>
      </c>
      <c r="E56" s="1" t="s">
        <v>49</v>
      </c>
      <c r="F56" s="1" t="s">
        <v>10</v>
      </c>
      <c r="G56" s="1">
        <v>63.01</v>
      </c>
      <c r="H56" s="1">
        <v>2</v>
      </c>
      <c r="I56" s="1">
        <v>126.02</v>
      </c>
      <c r="J56" s="1"/>
      <c r="K56" s="1"/>
    </row>
    <row r="57" spans="2:11" ht="38.25" x14ac:dyDescent="0.2">
      <c r="B57" s="1"/>
      <c r="C57" s="1"/>
      <c r="D57" s="1"/>
      <c r="E57" s="1" t="s">
        <v>50</v>
      </c>
      <c r="F57" s="1" t="s">
        <v>10</v>
      </c>
      <c r="G57" s="1">
        <v>8.85</v>
      </c>
      <c r="H57" s="1">
        <v>2</v>
      </c>
      <c r="I57" s="1">
        <v>17.7</v>
      </c>
      <c r="J57" s="1"/>
      <c r="K57" s="1"/>
    </row>
    <row r="58" spans="2:11" ht="25.5" x14ac:dyDescent="0.2">
      <c r="B58" s="1"/>
      <c r="C58" s="1"/>
      <c r="D58" s="1"/>
      <c r="E58" s="1" t="s">
        <v>51</v>
      </c>
      <c r="F58" s="1" t="s">
        <v>10</v>
      </c>
      <c r="G58" s="1">
        <v>17.11</v>
      </c>
      <c r="H58" s="1">
        <v>2</v>
      </c>
      <c r="I58" s="1">
        <v>34.22</v>
      </c>
      <c r="J58" s="1"/>
      <c r="K58" s="1"/>
    </row>
    <row r="59" spans="2:11" ht="63.75" x14ac:dyDescent="0.2">
      <c r="B59" s="1"/>
      <c r="C59" s="1"/>
      <c r="D59" s="1" t="s">
        <v>52</v>
      </c>
      <c r="E59" s="1" t="s">
        <v>53</v>
      </c>
      <c r="F59" s="1" t="s">
        <v>10</v>
      </c>
      <c r="G59" s="1">
        <v>27.2</v>
      </c>
      <c r="H59" s="1">
        <v>2</v>
      </c>
      <c r="I59" s="1">
        <v>54.4</v>
      </c>
      <c r="J59" s="1"/>
      <c r="K59" s="1"/>
    </row>
    <row r="60" spans="2:11" x14ac:dyDescent="0.2">
      <c r="B60" s="1"/>
      <c r="C60" s="1"/>
      <c r="D60" s="1"/>
      <c r="E60" s="1"/>
      <c r="F60" s="1"/>
      <c r="G60" s="1"/>
      <c r="H60" s="3" t="s">
        <v>16</v>
      </c>
      <c r="I60" s="3">
        <f>I54+I55+I56+I57+I58+I59</f>
        <v>850.7600000000001</v>
      </c>
      <c r="J60" s="1"/>
      <c r="K60" s="1"/>
    </row>
    <row r="62" spans="2:11" x14ac:dyDescent="0.2">
      <c r="B62" t="s">
        <v>54</v>
      </c>
    </row>
    <row r="64" spans="2:11" x14ac:dyDescent="0.2">
      <c r="B64" t="s">
        <v>55</v>
      </c>
    </row>
    <row r="68" spans="2:9" x14ac:dyDescent="0.2">
      <c r="B68" s="35"/>
      <c r="C68" s="35"/>
      <c r="D68" s="35"/>
      <c r="E68" s="35" t="s">
        <v>56</v>
      </c>
      <c r="F68" s="35"/>
      <c r="G68" s="35"/>
      <c r="H68" s="35"/>
      <c r="I68" s="35"/>
    </row>
    <row r="69" spans="2:9" x14ac:dyDescent="0.2">
      <c r="B69" s="35"/>
      <c r="C69" s="35"/>
      <c r="D69" s="35"/>
      <c r="E69" s="35"/>
      <c r="F69" s="35"/>
      <c r="G69" s="35"/>
      <c r="H69" s="35"/>
      <c r="I69" s="35"/>
    </row>
    <row r="70" spans="2:9" x14ac:dyDescent="0.2">
      <c r="B70" s="35"/>
      <c r="C70" s="35"/>
      <c r="D70" s="35"/>
      <c r="E70" s="35"/>
      <c r="F70" s="35"/>
      <c r="G70" s="35"/>
      <c r="H70" s="35"/>
      <c r="I70" s="35"/>
    </row>
    <row r="71" spans="2:9" x14ac:dyDescent="0.2">
      <c r="B71" s="35" t="s">
        <v>41</v>
      </c>
      <c r="C71" s="35"/>
      <c r="D71" s="35"/>
      <c r="E71" s="35"/>
      <c r="F71" s="35"/>
      <c r="G71" s="35"/>
      <c r="H71" s="35"/>
      <c r="I71" s="35"/>
    </row>
    <row r="72" spans="2:9" x14ac:dyDescent="0.2">
      <c r="B72" s="35"/>
      <c r="C72" s="35"/>
      <c r="D72" s="35"/>
      <c r="E72" s="35"/>
      <c r="F72" s="35"/>
      <c r="G72" s="35"/>
      <c r="H72" s="35"/>
      <c r="I72" s="35"/>
    </row>
    <row r="73" spans="2:9" x14ac:dyDescent="0.2">
      <c r="B73" s="35"/>
      <c r="C73" s="35"/>
      <c r="D73" s="35"/>
      <c r="E73" s="35"/>
      <c r="F73" s="35"/>
      <c r="G73" s="35"/>
      <c r="H73" s="35" t="s">
        <v>57</v>
      </c>
      <c r="I73" s="35"/>
    </row>
    <row r="76" spans="2:9" x14ac:dyDescent="0.2">
      <c r="B76" s="36" t="s">
        <v>2</v>
      </c>
      <c r="C76" s="36" t="s">
        <v>3</v>
      </c>
      <c r="D76" s="36" t="s">
        <v>4</v>
      </c>
      <c r="E76" s="36" t="s">
        <v>5</v>
      </c>
      <c r="F76" s="36" t="s">
        <v>6</v>
      </c>
      <c r="G76" s="36" t="s">
        <v>7</v>
      </c>
      <c r="H76" s="36" t="s">
        <v>43</v>
      </c>
      <c r="I76" s="36" t="s">
        <v>44</v>
      </c>
    </row>
    <row r="77" spans="2:9" ht="51" x14ac:dyDescent="0.2">
      <c r="B77" s="1" t="s">
        <v>58</v>
      </c>
      <c r="C77" s="1" t="s">
        <v>59</v>
      </c>
      <c r="D77" s="1" t="s">
        <v>10</v>
      </c>
      <c r="E77" s="1">
        <v>69</v>
      </c>
      <c r="F77" s="1">
        <v>3</v>
      </c>
      <c r="G77" s="1">
        <v>207</v>
      </c>
      <c r="H77" s="1"/>
      <c r="I77" s="1"/>
    </row>
    <row r="78" spans="2:9" ht="38.25" x14ac:dyDescent="0.2">
      <c r="B78" s="1"/>
      <c r="C78" s="1" t="s">
        <v>60</v>
      </c>
      <c r="D78" s="1" t="s">
        <v>10</v>
      </c>
      <c r="E78" s="1">
        <v>57.21</v>
      </c>
      <c r="F78" s="1">
        <v>3</v>
      </c>
      <c r="G78" s="1">
        <v>171.63</v>
      </c>
      <c r="H78" s="1"/>
      <c r="I78" s="1"/>
    </row>
    <row r="79" spans="2:9" ht="51" x14ac:dyDescent="0.2">
      <c r="B79" s="1" t="s">
        <v>61</v>
      </c>
      <c r="C79" s="1" t="s">
        <v>62</v>
      </c>
      <c r="D79" s="1" t="s">
        <v>15</v>
      </c>
      <c r="E79" s="1">
        <v>72.38</v>
      </c>
      <c r="F79" s="1">
        <v>2</v>
      </c>
      <c r="G79" s="1">
        <v>144.76</v>
      </c>
      <c r="H79" s="1"/>
      <c r="I79" s="1"/>
    </row>
    <row r="80" spans="2:9" ht="38.25" x14ac:dyDescent="0.2">
      <c r="B80" s="1" t="s">
        <v>63</v>
      </c>
      <c r="C80" s="1" t="s">
        <v>64</v>
      </c>
      <c r="D80" s="1" t="s">
        <v>10</v>
      </c>
      <c r="E80" s="1">
        <v>35.94</v>
      </c>
      <c r="F80" s="1">
        <v>1</v>
      </c>
      <c r="G80" s="1">
        <v>35.94</v>
      </c>
      <c r="H80" s="1"/>
      <c r="I80" s="1"/>
    </row>
    <row r="81" spans="2:9" ht="38.25" x14ac:dyDescent="0.2">
      <c r="B81" s="1" t="s">
        <v>65</v>
      </c>
      <c r="C81" s="1" t="s">
        <v>66</v>
      </c>
      <c r="D81" s="1" t="s">
        <v>10</v>
      </c>
      <c r="E81" s="1">
        <v>9.6999999999999993</v>
      </c>
      <c r="F81" s="1">
        <v>4</v>
      </c>
      <c r="G81" s="1">
        <v>38.799999999999997</v>
      </c>
      <c r="H81" s="1"/>
      <c r="I81" s="1"/>
    </row>
    <row r="82" spans="2:9" ht="25.5" x14ac:dyDescent="0.2">
      <c r="B82" s="1" t="s">
        <v>67</v>
      </c>
      <c r="C82" s="1" t="s">
        <v>68</v>
      </c>
      <c r="D82" s="1" t="s">
        <v>10</v>
      </c>
      <c r="E82" s="1">
        <v>8.6999999999999993</v>
      </c>
      <c r="F82" s="1">
        <v>2</v>
      </c>
      <c r="G82" s="1">
        <v>17.399999999999999</v>
      </c>
      <c r="H82" s="1"/>
      <c r="I82" s="1"/>
    </row>
    <row r="83" spans="2:9" x14ac:dyDescent="0.2">
      <c r="B83" s="1"/>
      <c r="C83" s="1"/>
      <c r="D83" s="1"/>
      <c r="E83" s="1"/>
      <c r="F83" s="1"/>
      <c r="G83" s="1"/>
      <c r="H83" s="1"/>
      <c r="I83" s="1"/>
    </row>
    <row r="84" spans="2:9" x14ac:dyDescent="0.2">
      <c r="B84" s="1"/>
      <c r="C84" s="1"/>
      <c r="D84" s="1"/>
      <c r="E84" s="1"/>
      <c r="F84" s="3" t="s">
        <v>16</v>
      </c>
      <c r="G84" s="3">
        <f>G77+G78+G79+G80+G81+G82</f>
        <v>615.52999999999986</v>
      </c>
      <c r="H84" s="1"/>
      <c r="I84" s="1"/>
    </row>
    <row r="87" spans="2:9" x14ac:dyDescent="0.2">
      <c r="B87" t="s">
        <v>41</v>
      </c>
    </row>
    <row r="89" spans="2:9" x14ac:dyDescent="0.2">
      <c r="H89" t="s">
        <v>69</v>
      </c>
    </row>
    <row r="91" spans="2:9" ht="25.5" x14ac:dyDescent="0.2">
      <c r="B91" s="1" t="s">
        <v>2</v>
      </c>
      <c r="C91" s="1" t="s">
        <v>3</v>
      </c>
      <c r="D91" s="1" t="s">
        <v>4</v>
      </c>
      <c r="E91" s="1" t="s">
        <v>5</v>
      </c>
      <c r="F91" s="1" t="s">
        <v>6</v>
      </c>
      <c r="G91" s="1" t="s">
        <v>7</v>
      </c>
    </row>
    <row r="92" spans="2:9" ht="127.5" x14ac:dyDescent="0.2">
      <c r="B92" s="1" t="s">
        <v>70</v>
      </c>
      <c r="C92" s="1" t="s">
        <v>68</v>
      </c>
      <c r="D92" s="1" t="s">
        <v>10</v>
      </c>
      <c r="E92" s="1">
        <v>10</v>
      </c>
      <c r="F92" s="1">
        <v>7</v>
      </c>
      <c r="G92" s="1">
        <v>70</v>
      </c>
    </row>
    <row r="93" spans="2:9" ht="25.5" x14ac:dyDescent="0.2">
      <c r="B93" s="1"/>
      <c r="C93" s="1" t="s">
        <v>71</v>
      </c>
      <c r="D93" s="1" t="s">
        <v>10</v>
      </c>
      <c r="E93" s="1">
        <v>46.66</v>
      </c>
      <c r="F93" s="1">
        <v>2</v>
      </c>
      <c r="G93" s="1">
        <v>93.22</v>
      </c>
    </row>
    <row r="94" spans="2:9" ht="51" x14ac:dyDescent="0.2">
      <c r="B94" s="1" t="s">
        <v>72</v>
      </c>
      <c r="C94" s="1" t="s">
        <v>73</v>
      </c>
      <c r="D94" s="1" t="s">
        <v>74</v>
      </c>
      <c r="E94" s="1">
        <v>2.4</v>
      </c>
      <c r="F94" s="1">
        <v>4</v>
      </c>
      <c r="G94" s="1">
        <v>9.6</v>
      </c>
    </row>
    <row r="95" spans="2:9" x14ac:dyDescent="0.2">
      <c r="B95" s="1"/>
      <c r="C95" s="1"/>
      <c r="D95" s="1"/>
      <c r="E95" s="1"/>
      <c r="F95" s="3" t="s">
        <v>16</v>
      </c>
      <c r="G95" s="3">
        <f>G92+G93+G94</f>
        <v>172.82</v>
      </c>
    </row>
    <row r="98" spans="2:7" x14ac:dyDescent="0.2">
      <c r="B98" t="s">
        <v>75</v>
      </c>
    </row>
    <row r="100" spans="2:7" ht="25.5" x14ac:dyDescent="0.2">
      <c r="B100" s="1" t="s">
        <v>2</v>
      </c>
      <c r="C100" s="1" t="s">
        <v>3</v>
      </c>
      <c r="D100" s="1" t="s">
        <v>4</v>
      </c>
      <c r="E100" s="1" t="s">
        <v>5</v>
      </c>
      <c r="F100" s="1" t="s">
        <v>6</v>
      </c>
      <c r="G100" s="1" t="s">
        <v>7</v>
      </c>
    </row>
    <row r="101" spans="2:7" ht="89.25" x14ac:dyDescent="0.2">
      <c r="B101" s="1" t="s">
        <v>76</v>
      </c>
      <c r="C101" s="1" t="s">
        <v>77</v>
      </c>
      <c r="D101" s="1" t="s">
        <v>10</v>
      </c>
      <c r="E101" s="1">
        <v>17.309999999999999</v>
      </c>
      <c r="F101" s="1">
        <v>6</v>
      </c>
      <c r="G101" s="1">
        <v>103.86</v>
      </c>
    </row>
    <row r="102" spans="2:7" x14ac:dyDescent="0.2">
      <c r="B102" s="22"/>
      <c r="C102" s="22" t="s">
        <v>78</v>
      </c>
      <c r="D102" s="22" t="s">
        <v>10</v>
      </c>
      <c r="E102" s="22">
        <v>39.85</v>
      </c>
      <c r="F102" s="22">
        <v>10</v>
      </c>
      <c r="G102" s="22">
        <v>398.5</v>
      </c>
    </row>
    <row r="103" spans="2:7" ht="102" x14ac:dyDescent="0.2">
      <c r="B103" s="1" t="s">
        <v>79</v>
      </c>
      <c r="C103" s="22" t="s">
        <v>80</v>
      </c>
      <c r="D103" s="22" t="s">
        <v>10</v>
      </c>
      <c r="E103" s="22">
        <v>9.66</v>
      </c>
      <c r="F103" s="22">
        <v>30</v>
      </c>
      <c r="G103" s="22">
        <v>289.8</v>
      </c>
    </row>
    <row r="104" spans="2:7" x14ac:dyDescent="0.2">
      <c r="B104" s="22" t="s">
        <v>81</v>
      </c>
      <c r="C104" s="22" t="s">
        <v>82</v>
      </c>
      <c r="D104" s="22" t="s">
        <v>10</v>
      </c>
      <c r="E104" s="22">
        <v>101.4</v>
      </c>
      <c r="F104" s="22">
        <v>1</v>
      </c>
      <c r="G104" s="22">
        <v>101.4</v>
      </c>
    </row>
    <row r="105" spans="2:7" x14ac:dyDescent="0.2">
      <c r="B105" s="22"/>
      <c r="C105" s="22"/>
      <c r="D105" s="22"/>
      <c r="E105" s="22"/>
      <c r="F105" s="32" t="s">
        <v>16</v>
      </c>
      <c r="G105" s="32">
        <f>G101+G102+G103+G104</f>
        <v>893.56000000000006</v>
      </c>
    </row>
    <row r="107" spans="2:7" x14ac:dyDescent="0.2">
      <c r="C107" s="37">
        <v>43374</v>
      </c>
    </row>
    <row r="108" spans="2:7" ht="25.5" x14ac:dyDescent="0.2">
      <c r="B108" s="1" t="s">
        <v>2</v>
      </c>
      <c r="C108" s="1" t="s">
        <v>3</v>
      </c>
      <c r="D108" s="1" t="s">
        <v>4</v>
      </c>
      <c r="E108" s="1" t="s">
        <v>5</v>
      </c>
      <c r="F108" s="1" t="s">
        <v>6</v>
      </c>
      <c r="G108" s="1" t="s">
        <v>7</v>
      </c>
    </row>
    <row r="109" spans="2:7" ht="25.5" x14ac:dyDescent="0.2">
      <c r="B109" s="1" t="s">
        <v>83</v>
      </c>
      <c r="C109" s="1" t="s">
        <v>84</v>
      </c>
      <c r="D109" s="1" t="s">
        <v>15</v>
      </c>
      <c r="E109" s="1">
        <v>2.36</v>
      </c>
      <c r="F109" s="1">
        <v>60</v>
      </c>
      <c r="G109" s="38">
        <v>142</v>
      </c>
    </row>
    <row r="110" spans="2:7" x14ac:dyDescent="0.2">
      <c r="B110" s="1"/>
      <c r="C110" s="1" t="s">
        <v>85</v>
      </c>
      <c r="D110" s="1" t="s">
        <v>15</v>
      </c>
      <c r="E110" s="1">
        <v>6.84</v>
      </c>
      <c r="F110" s="1">
        <v>50</v>
      </c>
      <c r="G110" s="1">
        <f>F110*E110</f>
        <v>342</v>
      </c>
    </row>
    <row r="111" spans="2:7" ht="127.5" x14ac:dyDescent="0.2">
      <c r="B111" s="1" t="s">
        <v>86</v>
      </c>
      <c r="C111" s="1" t="s">
        <v>80</v>
      </c>
      <c r="D111" s="1" t="s">
        <v>10</v>
      </c>
      <c r="E111" s="1">
        <v>9.42</v>
      </c>
      <c r="F111" s="1">
        <v>30</v>
      </c>
      <c r="G111" s="1">
        <f>F111*E111</f>
        <v>282.60000000000002</v>
      </c>
    </row>
    <row r="112" spans="2:7" ht="25.5" x14ac:dyDescent="0.2">
      <c r="B112" s="1" t="s">
        <v>87</v>
      </c>
      <c r="C112" s="1" t="s">
        <v>88</v>
      </c>
      <c r="D112" s="1" t="s">
        <v>10</v>
      </c>
      <c r="E112" s="1">
        <v>63.15</v>
      </c>
      <c r="F112" s="1">
        <v>2</v>
      </c>
      <c r="G112" s="1">
        <f>F112*E112</f>
        <v>126.3</v>
      </c>
    </row>
    <row r="113" spans="2:7" ht="25.5" x14ac:dyDescent="0.2">
      <c r="B113" s="1" t="s">
        <v>89</v>
      </c>
      <c r="C113" s="1" t="s">
        <v>90</v>
      </c>
      <c r="D113" s="1" t="s">
        <v>10</v>
      </c>
      <c r="E113" s="1">
        <v>39.85</v>
      </c>
      <c r="F113" s="1">
        <v>2</v>
      </c>
      <c r="G113" s="1">
        <f>F113*E113</f>
        <v>79.7</v>
      </c>
    </row>
    <row r="114" spans="2:7" x14ac:dyDescent="0.2">
      <c r="B114" s="1"/>
      <c r="C114" s="1"/>
      <c r="D114" s="1"/>
      <c r="E114" s="1"/>
      <c r="F114" s="3" t="s">
        <v>37</v>
      </c>
      <c r="G114" s="3">
        <f>SUM(G109:G113)</f>
        <v>972.6</v>
      </c>
    </row>
    <row r="115" spans="2:7" x14ac:dyDescent="0.2">
      <c r="B115" s="39"/>
      <c r="C115" s="39"/>
      <c r="D115" s="39"/>
      <c r="E115" s="39"/>
      <c r="F115" s="39"/>
      <c r="G115" s="39"/>
    </row>
    <row r="118" spans="2:7" x14ac:dyDescent="0.2">
      <c r="C118" s="40">
        <v>43405</v>
      </c>
    </row>
    <row r="119" spans="2:7" ht="25.5" x14ac:dyDescent="0.2">
      <c r="B119" s="1" t="s">
        <v>2</v>
      </c>
      <c r="C119" s="1" t="s">
        <v>3</v>
      </c>
      <c r="D119" s="1" t="s">
        <v>4</v>
      </c>
      <c r="E119" s="1" t="s">
        <v>5</v>
      </c>
      <c r="F119" s="1" t="s">
        <v>6</v>
      </c>
      <c r="G119" s="1" t="s">
        <v>7</v>
      </c>
    </row>
    <row r="120" spans="2:7" ht="25.5" x14ac:dyDescent="0.2">
      <c r="B120" s="1" t="s">
        <v>91</v>
      </c>
      <c r="C120" s="1" t="s">
        <v>92</v>
      </c>
      <c r="D120" s="1" t="s">
        <v>10</v>
      </c>
      <c r="E120" s="1">
        <v>10</v>
      </c>
      <c r="F120" s="1">
        <v>5</v>
      </c>
      <c r="G120" s="1">
        <v>50</v>
      </c>
    </row>
    <row r="121" spans="2:7" ht="25.5" x14ac:dyDescent="0.2">
      <c r="B121" s="1" t="s">
        <v>93</v>
      </c>
      <c r="C121" s="1" t="s">
        <v>94</v>
      </c>
      <c r="D121" s="1" t="s">
        <v>10</v>
      </c>
      <c r="E121" s="1">
        <v>231.69</v>
      </c>
      <c r="F121" s="1">
        <v>13.7</v>
      </c>
      <c r="G121" s="1">
        <v>3174.25</v>
      </c>
    </row>
    <row r="122" spans="2:7" ht="25.5" x14ac:dyDescent="0.2">
      <c r="B122" s="1"/>
      <c r="C122" s="1" t="s">
        <v>95</v>
      </c>
      <c r="D122" s="1" t="s">
        <v>10</v>
      </c>
      <c r="E122" s="1">
        <v>109.83</v>
      </c>
      <c r="F122" s="1">
        <v>12</v>
      </c>
      <c r="G122" s="1">
        <v>1318.06</v>
      </c>
    </row>
    <row r="123" spans="2:7" x14ac:dyDescent="0.2">
      <c r="B123" s="1"/>
      <c r="C123" s="1" t="s">
        <v>96</v>
      </c>
      <c r="D123" s="1" t="s">
        <v>15</v>
      </c>
      <c r="E123" s="1">
        <v>125</v>
      </c>
      <c r="F123" s="1">
        <v>8</v>
      </c>
      <c r="G123" s="1">
        <v>1000</v>
      </c>
    </row>
    <row r="124" spans="2:7" ht="25.5" x14ac:dyDescent="0.2">
      <c r="B124" s="1"/>
      <c r="C124" s="1" t="s">
        <v>97</v>
      </c>
      <c r="D124" s="1" t="s">
        <v>98</v>
      </c>
      <c r="E124" s="1">
        <v>49.16</v>
      </c>
      <c r="F124" s="1">
        <v>4</v>
      </c>
      <c r="G124" s="1">
        <v>196.66</v>
      </c>
    </row>
    <row r="125" spans="2:7" x14ac:dyDescent="0.2">
      <c r="B125" s="1"/>
      <c r="C125" s="1" t="s">
        <v>99</v>
      </c>
      <c r="D125" s="1" t="s">
        <v>74</v>
      </c>
      <c r="E125" s="1">
        <v>342.06</v>
      </c>
      <c r="F125" s="1">
        <v>10</v>
      </c>
      <c r="G125" s="1">
        <v>3420.6</v>
      </c>
    </row>
    <row r="126" spans="2:7" ht="25.5" x14ac:dyDescent="0.2">
      <c r="B126" s="1" t="s">
        <v>100</v>
      </c>
      <c r="C126" s="1" t="s">
        <v>101</v>
      </c>
      <c r="D126" s="1" t="s">
        <v>10</v>
      </c>
      <c r="E126" s="1">
        <v>168</v>
      </c>
      <c r="F126" s="1">
        <v>1</v>
      </c>
      <c r="G126" s="1">
        <v>168</v>
      </c>
    </row>
    <row r="127" spans="2:7" x14ac:dyDescent="0.2">
      <c r="B127" s="1"/>
      <c r="C127" s="1"/>
      <c r="D127" s="1"/>
      <c r="E127" s="1"/>
      <c r="F127" s="1"/>
      <c r="G127" s="1"/>
    </row>
    <row r="128" spans="2:7" x14ac:dyDescent="0.2">
      <c r="B128" s="1"/>
      <c r="C128" s="1"/>
      <c r="D128" s="1"/>
      <c r="E128" s="1"/>
      <c r="F128" s="3" t="s">
        <v>16</v>
      </c>
      <c r="G128" s="3">
        <f>SUM(G120:G127)</f>
        <v>9327.57</v>
      </c>
    </row>
    <row r="130" spans="2:7" x14ac:dyDescent="0.2">
      <c r="C130" s="40">
        <v>43435</v>
      </c>
    </row>
    <row r="131" spans="2:7" ht="25.5" x14ac:dyDescent="0.2">
      <c r="B131" s="1" t="s">
        <v>2</v>
      </c>
      <c r="C131" s="1" t="s">
        <v>3</v>
      </c>
      <c r="D131" s="1" t="s">
        <v>4</v>
      </c>
      <c r="E131" s="1" t="s">
        <v>5</v>
      </c>
      <c r="F131" s="1" t="s">
        <v>6</v>
      </c>
      <c r="G131" s="1" t="s">
        <v>7</v>
      </c>
    </row>
    <row r="132" spans="2:7" ht="25.5" x14ac:dyDescent="0.2">
      <c r="B132" s="24" t="s">
        <v>102</v>
      </c>
      <c r="C132" s="24" t="s">
        <v>103</v>
      </c>
      <c r="D132" s="24" t="s">
        <v>10</v>
      </c>
      <c r="E132" s="24">
        <v>742.5</v>
      </c>
      <c r="F132" s="24">
        <v>1</v>
      </c>
      <c r="G132" s="24">
        <f>E132*F132</f>
        <v>742.5</v>
      </c>
    </row>
    <row r="133" spans="2:7" x14ac:dyDescent="0.2">
      <c r="B133" s="24"/>
      <c r="C133" s="24" t="s">
        <v>104</v>
      </c>
      <c r="D133" s="24" t="s">
        <v>10</v>
      </c>
      <c r="E133" s="24">
        <v>93.75</v>
      </c>
      <c r="F133" s="24">
        <v>2</v>
      </c>
      <c r="G133" s="24">
        <f t="shared" ref="G133:G143" si="0">E133*F133</f>
        <v>187.5</v>
      </c>
    </row>
    <row r="134" spans="2:7" ht="25.5" x14ac:dyDescent="0.2">
      <c r="B134" s="24"/>
      <c r="C134" s="24" t="s">
        <v>105</v>
      </c>
      <c r="D134" s="24" t="s">
        <v>74</v>
      </c>
      <c r="E134" s="24">
        <v>70.2</v>
      </c>
      <c r="F134" s="24">
        <v>4</v>
      </c>
      <c r="G134" s="24">
        <f t="shared" si="0"/>
        <v>280.8</v>
      </c>
    </row>
    <row r="135" spans="2:7" ht="25.5" x14ac:dyDescent="0.2">
      <c r="B135" s="24"/>
      <c r="C135" s="24" t="s">
        <v>106</v>
      </c>
      <c r="D135" s="24" t="s">
        <v>10</v>
      </c>
      <c r="E135" s="24">
        <v>16.71</v>
      </c>
      <c r="F135" s="24">
        <v>2</v>
      </c>
      <c r="G135" s="24">
        <v>33.42</v>
      </c>
    </row>
    <row r="136" spans="2:7" ht="38.25" x14ac:dyDescent="0.2">
      <c r="B136" s="24"/>
      <c r="C136" s="24" t="s">
        <v>107</v>
      </c>
      <c r="D136" s="24" t="s">
        <v>10</v>
      </c>
      <c r="E136" s="24">
        <v>10.8</v>
      </c>
      <c r="F136" s="24">
        <v>1</v>
      </c>
      <c r="G136" s="24">
        <f t="shared" si="0"/>
        <v>10.8</v>
      </c>
    </row>
    <row r="137" spans="2:7" ht="63.75" x14ac:dyDescent="0.2">
      <c r="B137" s="24" t="s">
        <v>108</v>
      </c>
      <c r="C137" s="24" t="s">
        <v>68</v>
      </c>
      <c r="D137" s="24" t="s">
        <v>10</v>
      </c>
      <c r="E137" s="24">
        <v>17.3</v>
      </c>
      <c r="F137" s="24">
        <v>15</v>
      </c>
      <c r="G137" s="24">
        <f t="shared" si="0"/>
        <v>259.5</v>
      </c>
    </row>
    <row r="138" spans="2:7" ht="63.75" x14ac:dyDescent="0.2">
      <c r="B138" s="24" t="s">
        <v>109</v>
      </c>
      <c r="C138" s="24" t="s">
        <v>110</v>
      </c>
      <c r="D138" s="24" t="s">
        <v>74</v>
      </c>
      <c r="E138" s="24">
        <v>206.73</v>
      </c>
      <c r="F138" s="24">
        <v>3.5</v>
      </c>
      <c r="G138" s="24">
        <v>723.58</v>
      </c>
    </row>
    <row r="139" spans="2:7" x14ac:dyDescent="0.2">
      <c r="B139" s="24"/>
      <c r="C139" s="24" t="s">
        <v>111</v>
      </c>
      <c r="D139" s="24" t="s">
        <v>15</v>
      </c>
      <c r="E139" s="24">
        <v>125</v>
      </c>
      <c r="F139" s="24">
        <v>7</v>
      </c>
      <c r="G139" s="24">
        <f t="shared" si="0"/>
        <v>875</v>
      </c>
    </row>
    <row r="140" spans="2:7" ht="25.5" x14ac:dyDescent="0.2">
      <c r="B140" s="24"/>
      <c r="C140" s="24" t="s">
        <v>112</v>
      </c>
      <c r="D140" s="24" t="s">
        <v>98</v>
      </c>
      <c r="E140" s="24">
        <v>49.16</v>
      </c>
      <c r="F140" s="24">
        <v>1</v>
      </c>
      <c r="G140" s="24">
        <f t="shared" si="0"/>
        <v>49.16</v>
      </c>
    </row>
    <row r="141" spans="2:7" ht="38.25" x14ac:dyDescent="0.2">
      <c r="B141" s="1" t="s">
        <v>113</v>
      </c>
      <c r="C141" s="1" t="s">
        <v>114</v>
      </c>
      <c r="D141" s="1" t="s">
        <v>10</v>
      </c>
      <c r="E141" s="24">
        <v>33</v>
      </c>
      <c r="F141" s="24">
        <v>4</v>
      </c>
      <c r="G141" s="24">
        <f t="shared" si="0"/>
        <v>132</v>
      </c>
    </row>
    <row r="142" spans="2:7" ht="38.25" x14ac:dyDescent="0.2">
      <c r="B142" s="22"/>
      <c r="C142" s="1" t="s">
        <v>115</v>
      </c>
      <c r="D142" s="1" t="s">
        <v>74</v>
      </c>
      <c r="E142" s="24">
        <v>2</v>
      </c>
      <c r="F142" s="24">
        <v>8</v>
      </c>
      <c r="G142" s="24">
        <f t="shared" si="0"/>
        <v>16</v>
      </c>
    </row>
    <row r="143" spans="2:7" ht="25.5" x14ac:dyDescent="0.2">
      <c r="B143" s="1" t="s">
        <v>116</v>
      </c>
      <c r="C143" s="1" t="s">
        <v>117</v>
      </c>
      <c r="D143" s="24" t="s">
        <v>118</v>
      </c>
      <c r="E143" s="24">
        <v>455</v>
      </c>
      <c r="F143" s="24">
        <v>0.9</v>
      </c>
      <c r="G143" s="24">
        <f t="shared" si="0"/>
        <v>409.5</v>
      </c>
    </row>
    <row r="144" spans="2:7" x14ac:dyDescent="0.2">
      <c r="B144" s="1"/>
      <c r="C144" s="1" t="s">
        <v>119</v>
      </c>
      <c r="D144" s="1" t="s">
        <v>15</v>
      </c>
      <c r="E144" s="1">
        <v>6.65</v>
      </c>
      <c r="F144" s="22">
        <v>40</v>
      </c>
      <c r="G144" s="22">
        <f>F144*E144</f>
        <v>266</v>
      </c>
    </row>
    <row r="145" spans="2:7" x14ac:dyDescent="0.2">
      <c r="B145" s="24"/>
      <c r="C145" s="24"/>
      <c r="D145" s="24"/>
      <c r="E145" s="24"/>
      <c r="F145" s="41" t="s">
        <v>16</v>
      </c>
      <c r="G145" s="41">
        <f>SUM(G132:G144)</f>
        <v>3985.7599999999998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 26,2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2019-03-20T06:55:03Z</dcterms:created>
  <dcterms:modified xsi:type="dcterms:W3CDTF">2019-03-20T06:55:18Z</dcterms:modified>
</cp:coreProperties>
</file>